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4270D4B1-81AE-4C22-B52A-DBD8938F9BA8}" xr6:coauthVersionLast="45" xr6:coauthVersionMax="45" xr10:uidLastSave="{00000000-0000-0000-0000-000000000000}"/>
  <bookViews>
    <workbookView xWindow="-120" yWindow="-120" windowWidth="29040" windowHeight="1584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53" i="2" l="1"/>
  <c r="D97" i="2"/>
  <c r="E26" i="2"/>
  <c r="E9" i="2" l="1"/>
  <c r="H3" i="4" l="1"/>
  <c r="E78" i="2"/>
  <c r="E77" i="2"/>
  <c r="E96" i="2" s="1"/>
  <c r="E63" i="2"/>
  <c r="E45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<sst xmlns="http://schemas.openxmlformats.org/spreadsheetml/2006/main" count="419" uniqueCount="389">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</sst>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">
      <c r="B4" s="43" t="s">
        <v>3</v>
      </c>
      <c r="C4" s="44">
        <v>2022</v>
      </c>
      <c r="D4" s="45" t="s">
        <v>4</v>
      </c>
      <c r="E4" s="44">
        <v>4</v>
      </c>
      <c r="F4" s="56" t="s">
        <v>5</v>
      </c>
      <c r="G4" s="56"/>
      <c r="H4" s="57"/>
      <c r="I4" s="18" t="s">
        <v>6</v>
      </c>
    </row>
    <row r="5" spans="1:9" x14ac:dyDescent="0.2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5" customHeight="1" x14ac:dyDescent="0.2">
      <c r="B6" s="60"/>
      <c r="C6" s="60"/>
      <c r="D6" s="60"/>
      <c r="E6" s="60"/>
      <c r="F6" s="60"/>
      <c r="G6" s="60"/>
      <c r="H6" s="60"/>
      <c r="I6" s="60"/>
    </row>
    <row r="7" spans="1:9" x14ac:dyDescent="0.2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5" customHeight="1" x14ac:dyDescent="0.2">
      <c r="B8" s="60"/>
      <c r="C8" s="60"/>
      <c r="D8" s="60"/>
      <c r="E8" s="60"/>
      <c r="F8" s="60"/>
      <c r="G8" s="60"/>
      <c r="H8" s="60"/>
      <c r="I8" s="60"/>
    </row>
    <row r="9" spans="1:9" x14ac:dyDescent="0.2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5" customHeight="1" x14ac:dyDescent="0.2">
      <c r="B10" s="60"/>
      <c r="C10" s="60"/>
      <c r="D10" s="60"/>
      <c r="E10" s="60"/>
      <c r="F10" s="60"/>
      <c r="G10" s="60"/>
      <c r="H10" s="60"/>
      <c r="I10" s="60"/>
    </row>
    <row r="11" spans="1:9" x14ac:dyDescent="0.2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5" customHeight="1" x14ac:dyDescent="0.2">
      <c r="B12" s="60"/>
      <c r="C12" s="60"/>
      <c r="D12" s="60"/>
      <c r="E12" s="60"/>
      <c r="F12" s="60"/>
      <c r="G12" s="60"/>
      <c r="H12" s="60"/>
      <c r="I12" s="60"/>
    </row>
    <row r="13" spans="1:9" x14ac:dyDescent="0.2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5" customHeight="1" x14ac:dyDescent="0.2">
      <c r="B14" s="60"/>
      <c r="C14" s="60"/>
      <c r="D14" s="60"/>
      <c r="E14" s="60"/>
      <c r="F14" s="60"/>
      <c r="G14" s="60"/>
      <c r="H14" s="60"/>
      <c r="I14" s="60"/>
    </row>
    <row r="15" spans="1:9" x14ac:dyDescent="0.2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5" customHeight="1" x14ac:dyDescent="0.2">
      <c r="B16" s="60"/>
      <c r="C16" s="60"/>
      <c r="D16" s="60"/>
      <c r="E16" s="60"/>
      <c r="F16" s="60"/>
      <c r="G16" s="60"/>
      <c r="H16" s="60"/>
      <c r="I16" s="60"/>
    </row>
    <row r="17" spans="2:9" x14ac:dyDescent="0.2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5" customHeight="1" x14ac:dyDescent="0.2">
      <c r="B18" s="60"/>
      <c r="C18" s="60"/>
      <c r="D18" s="60"/>
      <c r="E18" s="60"/>
      <c r="F18" s="60"/>
      <c r="G18" s="60"/>
      <c r="H18" s="60"/>
      <c r="I18" s="60"/>
    </row>
    <row r="19" spans="2:9" x14ac:dyDescent="0.2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5" customHeight="1" x14ac:dyDescent="0.2">
      <c r="B20" s="60"/>
      <c r="C20" s="60"/>
      <c r="D20" s="60"/>
      <c r="E20" s="60"/>
      <c r="F20" s="60"/>
      <c r="G20" s="60"/>
      <c r="H20" s="60"/>
      <c r="I20" s="60"/>
    </row>
    <row r="21" spans="2:9" x14ac:dyDescent="0.2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44958</v>
      </c>
    </row>
    <row r="22" spans="2:9" ht="3.95" customHeight="1" x14ac:dyDescent="0.2">
      <c r="B22" s="60"/>
      <c r="C22" s="60"/>
      <c r="D22" s="60"/>
      <c r="E22" s="60"/>
      <c r="F22" s="60"/>
      <c r="G22" s="60"/>
      <c r="H22" s="60"/>
      <c r="I22" s="60"/>
    </row>
    <row r="23" spans="2:9" ht="16.5" x14ac:dyDescent="0.2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5" customHeight="1" x14ac:dyDescent="0.2">
      <c r="B24" s="60"/>
      <c r="C24" s="60"/>
      <c r="D24" s="60"/>
      <c r="E24" s="60"/>
      <c r="F24" s="60"/>
      <c r="G24" s="60"/>
      <c r="H24" s="60"/>
      <c r="I24" s="60"/>
    </row>
    <row r="25" spans="2:9" x14ac:dyDescent="0.2">
      <c r="B25" s="60"/>
      <c r="C25" s="60"/>
      <c r="D25" s="60"/>
      <c r="E25" s="60"/>
      <c r="F25" s="60"/>
      <c r="G25" s="60"/>
      <c r="H25" s="43" t="s">
        <v>33</v>
      </c>
      <c r="I25" s="49">
        <v>44986</v>
      </c>
    </row>
    <row r="26" spans="2:9" x14ac:dyDescent="0.2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37" workbookViewId="0">
      <selection activeCell="E63" sqref="E63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241908.39</v>
      </c>
      <c r="E8" s="29">
        <v>251883</v>
      </c>
    </row>
    <row r="9" spans="2:5" ht="13.15" customHeight="1" x14ac:dyDescent="0.2">
      <c r="B9" s="28" t="s">
        <v>46</v>
      </c>
      <c r="C9" s="26" t="s">
        <v>47</v>
      </c>
      <c r="D9" s="30">
        <f>D7-D8</f>
        <v>19486.28</v>
      </c>
      <c r="E9" s="30">
        <f>E7-E8</f>
        <v>9511.6700000000128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1295752.1200000001</v>
      </c>
      <c r="E22" s="29">
        <v>463764.24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1315238.4000000001</v>
      </c>
      <c r="E24" s="30">
        <f>E9+E22</f>
        <v>473275.91000000003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205608.4</v>
      </c>
      <c r="E26" s="34">
        <f>E27+E30</f>
        <v>205682.66999999998</v>
      </c>
    </row>
    <row r="27" spans="2:5" x14ac:dyDescent="0.2">
      <c r="B27" s="28" t="s">
        <v>80</v>
      </c>
      <c r="C27" s="26" t="s">
        <v>81</v>
      </c>
      <c r="D27" s="32">
        <v>117.34</v>
      </c>
      <c r="E27" s="32">
        <v>191.61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/>
      <c r="E32" s="32">
        <v>324</v>
      </c>
    </row>
    <row r="33" spans="2:5" x14ac:dyDescent="0.2">
      <c r="B33" s="28" t="s">
        <v>92</v>
      </c>
      <c r="C33" s="26" t="s">
        <v>93</v>
      </c>
      <c r="D33" s="30">
        <f>D35+D38+D39+D40+D41+D43+D44</f>
        <v>1394132.8399999999</v>
      </c>
      <c r="E33" s="30">
        <f>E35+E38+E39+E40+E41+E43+E44</f>
        <v>1280379.93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84688.81</v>
      </c>
      <c r="E35" s="32">
        <v>188098.09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4736.22</v>
      </c>
      <c r="E39" s="32">
        <v>4125.6400000000003</v>
      </c>
    </row>
    <row r="40" spans="2:5" x14ac:dyDescent="0.2">
      <c r="B40" s="28" t="s">
        <v>106</v>
      </c>
      <c r="C40" s="26" t="s">
        <v>107</v>
      </c>
      <c r="D40" s="32">
        <v>238.09</v>
      </c>
      <c r="E40" s="32">
        <v>237.13</v>
      </c>
    </row>
    <row r="41" spans="2:5" x14ac:dyDescent="0.2">
      <c r="B41" s="28" t="s">
        <v>108</v>
      </c>
      <c r="C41" s="26" t="s">
        <v>109</v>
      </c>
      <c r="D41" s="36">
        <v>4429.53</v>
      </c>
      <c r="E41" s="36">
        <v>4013.6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2600</v>
      </c>
      <c r="E43" s="32">
        <v>84200</v>
      </c>
    </row>
    <row r="44" spans="2:5" x14ac:dyDescent="0.2">
      <c r="B44" s="28" t="s">
        <v>114</v>
      </c>
      <c r="C44" s="26" t="s">
        <v>115</v>
      </c>
      <c r="D44" s="32">
        <v>1297440.19</v>
      </c>
      <c r="E44" s="32">
        <v>999705.47</v>
      </c>
    </row>
    <row r="45" spans="2:5" x14ac:dyDescent="0.2">
      <c r="B45" s="28" t="s">
        <v>116</v>
      </c>
      <c r="C45" s="26" t="s">
        <v>117</v>
      </c>
      <c r="D45" s="30">
        <f>D47+D48+D49</f>
        <v>86439.35</v>
      </c>
      <c r="E45" s="30">
        <f>E47+E48+E49</f>
        <v>838950.05999999994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68503.600000000006</v>
      </c>
      <c r="E47" s="32">
        <v>821765.57</v>
      </c>
    </row>
    <row r="48" spans="2:5" x14ac:dyDescent="0.2">
      <c r="B48" s="28" t="s">
        <v>122</v>
      </c>
      <c r="C48" s="26" t="s">
        <v>123</v>
      </c>
      <c r="D48" s="32">
        <v>11206.03</v>
      </c>
      <c r="E48" s="32">
        <v>11607.01</v>
      </c>
    </row>
    <row r="49" spans="2:7" x14ac:dyDescent="0.2">
      <c r="B49" s="28" t="s">
        <v>124</v>
      </c>
      <c r="C49" s="26" t="s">
        <v>125</v>
      </c>
      <c r="D49" s="32">
        <v>6729.72</v>
      </c>
      <c r="E49" s="32">
        <v>5577.48</v>
      </c>
    </row>
    <row r="50" spans="2:7" x14ac:dyDescent="0.2">
      <c r="B50" s="28" t="s">
        <v>126</v>
      </c>
      <c r="C50" s="26" t="s">
        <v>127</v>
      </c>
      <c r="D50" s="32"/>
      <c r="E50" s="32"/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1686180.5899999999</v>
      </c>
      <c r="E52" s="30">
        <f>E26+E32+E33+E45</f>
        <v>2325336.6599999997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3001418.99</v>
      </c>
      <c r="E53" s="30">
        <f>E24+E52</f>
        <v>2798612.57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198383.6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715841.81</v>
      </c>
      <c r="E60" s="32">
        <v>511508.26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2958725.41</v>
      </c>
      <c r="E63" s="30">
        <f>E56+E58+E60</f>
        <v>2756245.4699999997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42693.58</v>
      </c>
      <c r="E77" s="34">
        <f>E80+E82+E83+E84+E85+E86+E87+E88+E89+E90+E91+E92+E93+E95</f>
        <v>42367.1</v>
      </c>
    </row>
    <row r="78" spans="2:8" x14ac:dyDescent="0.2">
      <c r="B78" s="28" t="s">
        <v>180</v>
      </c>
      <c r="C78" s="26" t="s">
        <v>181</v>
      </c>
      <c r="D78" s="34">
        <f>D80+D86+D91+D95</f>
        <v>38442.35</v>
      </c>
      <c r="E78" s="34">
        <f>E80+E86+E91+E95</f>
        <v>41351.119999999995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38442.35</v>
      </c>
    </row>
    <row r="87" spans="2:5" x14ac:dyDescent="0.2">
      <c r="B87" s="28" t="s">
        <v>198</v>
      </c>
      <c r="C87" s="26" t="s">
        <v>199</v>
      </c>
      <c r="D87" s="32">
        <v>4251.2299999999996</v>
      </c>
      <c r="E87" s="32">
        <v>1015.82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</v>
      </c>
      <c r="E90" s="32">
        <v>0.16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0</v>
      </c>
      <c r="E95" s="32">
        <v>2908.77</v>
      </c>
    </row>
    <row r="96" spans="2:5" x14ac:dyDescent="0.2">
      <c r="B96" s="28" t="s">
        <v>216</v>
      </c>
      <c r="C96" s="26" t="s">
        <v>217</v>
      </c>
      <c r="D96" s="30">
        <f>D65+D77</f>
        <v>42693.58</v>
      </c>
      <c r="E96" s="30">
        <f>E65+E77</f>
        <v>42367.1</v>
      </c>
    </row>
    <row r="97" spans="2:6" x14ac:dyDescent="0.2">
      <c r="B97" s="28" t="s">
        <v>218</v>
      </c>
      <c r="C97" s="26" t="s">
        <v>219</v>
      </c>
      <c r="D97" s="30">
        <f>D63+D96</f>
        <v>3001418.99</v>
      </c>
      <c r="E97" s="30">
        <f>E63+E96</f>
        <v>2798612.57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3"/>
      <c r="C1" s="53"/>
      <c r="D1" s="53"/>
      <c r="E1" s="53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6" t="s">
        <v>252</v>
      </c>
      <c r="C19" s="56"/>
      <c r="D19" s="56"/>
      <c r="E19" s="56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61" t="s">
        <v>254</v>
      </c>
      <c r="C21" s="61"/>
      <c r="D21" s="61"/>
      <c r="E21" s="61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H3" sqref="H3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B3" s="68" t="s">
        <v>259</v>
      </c>
      <c r="C3" s="68"/>
      <c r="D3" s="68"/>
      <c r="E3" s="68"/>
      <c r="F3" s="4">
        <v>4</v>
      </c>
      <c r="G3" s="5" t="s">
        <v>5</v>
      </c>
      <c r="H3" s="4">
        <f>list01!C4</f>
        <v>2022</v>
      </c>
      <c r="I3" s="69" t="s">
        <v>260</v>
      </c>
      <c r="J3" s="69"/>
      <c r="K3" s="69"/>
    </row>
    <row r="4" spans="1:11" x14ac:dyDescent="0.2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2023-02-03T07:57:54Z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